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<sst xmlns="http://schemas.openxmlformats.org/spreadsheetml/2006/main" count="48" uniqueCount="31">
  <si>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</si>
  <si>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</si>
  <si>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</si>
  <si>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</si>
  <si>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</si>
  <si>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</si>
  <si>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</si>
  <si>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</si>
  <si>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</si>
  <si>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</si>
  <si>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</si>
  <si>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</si>
  <si>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</si>
  <si>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</si>
  <si>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</si>
  <si>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</si>
  <si>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</si>
  <si>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</si>
  <si>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</si>
  <si>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</si>
  <si>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</si>
  <si>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</si>
  <si>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</si>
  <si>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</si>
  <si>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</si>
  <si>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Вложувања и нефинасиски средства</t>
  </si>
  <si>
    <t>В К У П Н О</t>
  </si>
  <si>
    <t>Назив на проектот</t>
  </si>
  <si>
    <r>
      <t xml:space="preserve">Годишен финансиски план на расходи по квартали за 2024 година </t>
    </r>
    <r>
      <rPr>
        <b/>
        <sz val="17"/>
        <color indexed="10"/>
        <rFont val="Arial"/>
        <family val="2"/>
      </rPr>
      <t>во денари</t>
    </r>
  </si>
  <si>
    <t>Надоместоци</t>
  </si>
  <si>
    <t>ИСППИ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</si>
</sst>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5" fillId="36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4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.75" thickBot="1"/>
    <row r="3" spans="1:18" ht="27" thickBot="1" thickTop="1">
      <c r="A3" s="61" t="s">
        <v>0</v>
      </c>
      <c r="B3" s="61"/>
      <c r="C3" s="61"/>
      <c r="D3" s="61"/>
      <c r="E3" s="61"/>
      <c r="F3" s="61" t="s">
        <v>1</v>
      </c>
      <c r="G3" s="61"/>
      <c r="H3" s="61"/>
      <c r="I3" s="61"/>
      <c r="J3" s="61"/>
      <c r="K3" s="61" t="s">
        <v>2</v>
      </c>
      <c r="L3" s="61"/>
      <c r="M3" s="61"/>
      <c r="N3" s="1" t="s">
        <v>3</v>
      </c>
      <c r="O3" s="62" t="s">
        <v>4</v>
      </c>
      <c r="P3" s="63"/>
      <c r="Q3" s="63"/>
      <c r="R3" s="64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4</v>
      </c>
      <c r="J4" s="4">
        <v>0</v>
      </c>
      <c r="K4" s="4">
        <v>7</v>
      </c>
      <c r="L4" s="4">
        <v>8</v>
      </c>
      <c r="M4" s="4">
        <v>8</v>
      </c>
      <c r="N4" s="5"/>
      <c r="O4" s="65" t="s">
        <v>30</v>
      </c>
      <c r="P4" s="66"/>
      <c r="Q4" s="66"/>
      <c r="R4" s="67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5" t="s">
        <v>5</v>
      </c>
      <c r="O5" s="56"/>
      <c r="P5" s="56"/>
      <c r="Q5" s="56"/>
      <c r="R5" s="56"/>
    </row>
    <row r="6" spans="1:18" ht="24.75" customHeight="1" thickBot="1" thickTop="1">
      <c r="A6" s="57" t="s">
        <v>6</v>
      </c>
      <c r="B6" s="57"/>
      <c r="C6" s="57"/>
      <c r="D6" s="58" t="s">
        <v>7</v>
      </c>
      <c r="E6" s="58"/>
      <c r="F6" s="58"/>
      <c r="G6" s="58"/>
      <c r="H6" s="58"/>
      <c r="I6" s="58"/>
      <c r="J6" s="58"/>
      <c r="K6" s="57" t="s">
        <v>8</v>
      </c>
      <c r="L6" s="57"/>
      <c r="M6" s="57"/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</row>
    <row r="7" spans="1:18" ht="24.75" customHeight="1" thickBot="1" thickTop="1">
      <c r="A7" s="59">
        <v>41</v>
      </c>
      <c r="B7" s="52"/>
      <c r="C7" s="52"/>
      <c r="D7" s="51" t="s">
        <v>29</v>
      </c>
      <c r="E7" s="51"/>
      <c r="F7" s="51"/>
      <c r="G7" s="51"/>
      <c r="H7" s="51"/>
      <c r="I7" s="51"/>
      <c r="J7" s="51"/>
      <c r="K7" s="52">
        <v>404</v>
      </c>
      <c r="L7" s="52"/>
      <c r="M7" s="52"/>
      <c r="N7" s="10">
        <v>0</v>
      </c>
      <c r="O7" s="10">
        <v>0</v>
      </c>
      <c r="P7" s="10">
        <v>0</v>
      </c>
      <c r="Q7" s="10">
        <v>310000</v>
      </c>
      <c r="R7" s="11">
        <f>SUM(N7:Q7)</f>
        <v>310000</v>
      </c>
    </row>
    <row r="8" spans="1:18" ht="24.75" customHeight="1" thickTop="1">
      <c r="A8" s="27">
        <v>41</v>
      </c>
      <c r="B8" s="28"/>
      <c r="C8" s="28"/>
      <c r="D8" s="51" t="s">
        <v>14</v>
      </c>
      <c r="E8" s="51"/>
      <c r="F8" s="51"/>
      <c r="G8" s="51"/>
      <c r="H8" s="51"/>
      <c r="I8" s="51"/>
      <c r="J8" s="51"/>
      <c r="K8" s="52">
        <v>420</v>
      </c>
      <c r="L8" s="52"/>
      <c r="M8" s="52"/>
      <c r="N8" s="12">
        <v>25000</v>
      </c>
      <c r="O8" s="12">
        <v>10000</v>
      </c>
      <c r="P8" s="12">
        <v>10000</v>
      </c>
      <c r="Q8" s="12">
        <v>5000</v>
      </c>
      <c r="R8" s="13">
        <f>SUM(N8:Q8)</f>
        <v>50000</v>
      </c>
    </row>
    <row r="9" spans="1:18" ht="24.75" customHeight="1">
      <c r="A9" s="27">
        <v>41</v>
      </c>
      <c r="B9" s="28"/>
      <c r="C9" s="28"/>
      <c r="D9" s="36" t="s">
        <v>15</v>
      </c>
      <c r="E9" s="53"/>
      <c r="F9" s="53"/>
      <c r="G9" s="53"/>
      <c r="H9" s="53"/>
      <c r="I9" s="53"/>
      <c r="J9" s="54"/>
      <c r="K9" s="50">
        <v>421</v>
      </c>
      <c r="L9" s="42"/>
      <c r="M9" s="43"/>
      <c r="N9" s="12">
        <v>30000</v>
      </c>
      <c r="O9" s="12">
        <v>15000</v>
      </c>
      <c r="P9" s="12">
        <v>20000</v>
      </c>
      <c r="Q9" s="12">
        <v>25000</v>
      </c>
      <c r="R9" s="13">
        <f aca="true" t="shared" si="0" ref="R9:R22">SUM(N9:Q9)</f>
        <v>90000</v>
      </c>
    </row>
    <row r="10" spans="1:18" ht="24.75" customHeight="1">
      <c r="A10" s="27">
        <v>41</v>
      </c>
      <c r="B10" s="28"/>
      <c r="C10" s="28"/>
      <c r="D10" s="39" t="s">
        <v>16</v>
      </c>
      <c r="E10" s="40"/>
      <c r="F10" s="40"/>
      <c r="G10" s="40"/>
      <c r="H10" s="40"/>
      <c r="I10" s="40"/>
      <c r="J10" s="41"/>
      <c r="K10" s="50">
        <v>423</v>
      </c>
      <c r="L10" s="42"/>
      <c r="M10" s="43"/>
      <c r="N10" s="12">
        <v>50000</v>
      </c>
      <c r="O10" s="12">
        <v>35000</v>
      </c>
      <c r="P10" s="12">
        <v>25000</v>
      </c>
      <c r="Q10" s="12">
        <v>40000</v>
      </c>
      <c r="R10" s="13">
        <f t="shared" si="0"/>
        <v>150000</v>
      </c>
    </row>
    <row r="11" spans="1:18" ht="24.75" customHeight="1">
      <c r="A11" s="27">
        <v>41</v>
      </c>
      <c r="B11" s="28"/>
      <c r="C11" s="28"/>
      <c r="D11" s="39" t="s">
        <v>17</v>
      </c>
      <c r="E11" s="40"/>
      <c r="F11" s="40"/>
      <c r="G11" s="40"/>
      <c r="H11" s="40"/>
      <c r="I11" s="40"/>
      <c r="J11" s="41"/>
      <c r="K11" s="50">
        <v>424</v>
      </c>
      <c r="L11" s="42"/>
      <c r="M11" s="43"/>
      <c r="N11" s="12">
        <v>50000</v>
      </c>
      <c r="O11" s="12">
        <v>35000</v>
      </c>
      <c r="P11" s="12">
        <v>25000</v>
      </c>
      <c r="Q11" s="12">
        <v>40000</v>
      </c>
      <c r="R11" s="13">
        <f t="shared" si="0"/>
        <v>150000</v>
      </c>
    </row>
    <row r="12" spans="1:18" ht="24.75" customHeight="1">
      <c r="A12" s="27">
        <v>41</v>
      </c>
      <c r="B12" s="28"/>
      <c r="C12" s="28"/>
      <c r="D12" s="39" t="s">
        <v>18</v>
      </c>
      <c r="E12" s="40"/>
      <c r="F12" s="40"/>
      <c r="G12" s="40"/>
      <c r="H12" s="40"/>
      <c r="I12" s="40"/>
      <c r="J12" s="41"/>
      <c r="K12" s="50">
        <v>425</v>
      </c>
      <c r="L12" s="42"/>
      <c r="M12" s="43"/>
      <c r="N12" s="12">
        <v>1100000</v>
      </c>
      <c r="O12" s="12">
        <v>700000</v>
      </c>
      <c r="P12" s="12">
        <v>500000</v>
      </c>
      <c r="Q12" s="12">
        <v>1200000</v>
      </c>
      <c r="R12" s="13">
        <f t="shared" si="0"/>
        <v>3500000</v>
      </c>
    </row>
    <row r="13" spans="1:18" ht="24.75" customHeight="1">
      <c r="A13" s="27">
        <v>41</v>
      </c>
      <c r="B13" s="28"/>
      <c r="C13" s="28"/>
      <c r="D13" s="39" t="s">
        <v>19</v>
      </c>
      <c r="E13" s="40"/>
      <c r="F13" s="40"/>
      <c r="G13" s="40"/>
      <c r="H13" s="40"/>
      <c r="I13" s="40"/>
      <c r="J13" s="41"/>
      <c r="K13" s="50">
        <v>426</v>
      </c>
      <c r="L13" s="42"/>
      <c r="M13" s="43"/>
      <c r="N13" s="12">
        <v>150000</v>
      </c>
      <c r="O13" s="12">
        <v>100000</v>
      </c>
      <c r="P13" s="12">
        <v>50000</v>
      </c>
      <c r="Q13" s="12">
        <v>100000</v>
      </c>
      <c r="R13" s="13">
        <f t="shared" si="0"/>
        <v>400000</v>
      </c>
    </row>
    <row r="14" spans="1:18" ht="24.75" customHeight="1">
      <c r="A14" s="44">
        <v>41</v>
      </c>
      <c r="B14" s="45"/>
      <c r="C14" s="46"/>
      <c r="D14" s="48" t="s">
        <v>20</v>
      </c>
      <c r="E14" s="40"/>
      <c r="F14" s="40"/>
      <c r="G14" s="40"/>
      <c r="H14" s="40"/>
      <c r="I14" s="40"/>
      <c r="J14" s="41"/>
      <c r="K14" s="49">
        <v>427</v>
      </c>
      <c r="L14" s="42"/>
      <c r="M14" s="43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39" t="s">
        <v>21</v>
      </c>
      <c r="E15" s="40"/>
      <c r="F15" s="40"/>
      <c r="G15" s="40"/>
      <c r="H15" s="40"/>
      <c r="I15" s="40"/>
      <c r="J15" s="41"/>
      <c r="K15" s="30">
        <v>464</v>
      </c>
      <c r="L15" s="42"/>
      <c r="M15" s="43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4">
        <v>41</v>
      </c>
      <c r="B16" s="45"/>
      <c r="C16" s="46"/>
      <c r="D16" s="39" t="s">
        <v>22</v>
      </c>
      <c r="E16" s="40"/>
      <c r="F16" s="40"/>
      <c r="G16" s="40"/>
      <c r="H16" s="40"/>
      <c r="I16" s="40"/>
      <c r="J16" s="41"/>
      <c r="K16" s="30">
        <v>480</v>
      </c>
      <c r="L16" s="42"/>
      <c r="M16" s="43"/>
      <c r="N16" s="12">
        <v>50000</v>
      </c>
      <c r="O16" s="12">
        <v>30000</v>
      </c>
      <c r="P16" s="12">
        <v>20000</v>
      </c>
      <c r="Q16" s="12">
        <v>50000</v>
      </c>
      <c r="R16" s="13">
        <f t="shared" si="0"/>
        <v>150000</v>
      </c>
    </row>
    <row r="17" spans="1:18" ht="24.75" customHeight="1">
      <c r="A17" s="27">
        <v>41</v>
      </c>
      <c r="B17" s="28"/>
      <c r="C17" s="28"/>
      <c r="D17" s="47" t="s">
        <v>23</v>
      </c>
      <c r="E17" s="40"/>
      <c r="F17" s="40"/>
      <c r="G17" s="40"/>
      <c r="H17" s="40"/>
      <c r="I17" s="40"/>
      <c r="J17" s="41"/>
      <c r="K17" s="30">
        <v>481</v>
      </c>
      <c r="L17" s="42"/>
      <c r="M17" s="43"/>
      <c r="N17" s="12">
        <v>30000</v>
      </c>
      <c r="O17" s="12">
        <v>10000</v>
      </c>
      <c r="P17" s="12">
        <v>5000</v>
      </c>
      <c r="Q17" s="12">
        <v>5000</v>
      </c>
      <c r="R17" s="13">
        <f t="shared" si="0"/>
        <v>50000</v>
      </c>
    </row>
    <row r="18" spans="1:18" ht="24.75" customHeight="1">
      <c r="A18" s="27">
        <v>41</v>
      </c>
      <c r="B18" s="28"/>
      <c r="C18" s="28"/>
      <c r="D18" s="39" t="s">
        <v>24</v>
      </c>
      <c r="E18" s="40"/>
      <c r="F18" s="40"/>
      <c r="G18" s="40"/>
      <c r="H18" s="40"/>
      <c r="I18" s="40"/>
      <c r="J18" s="41"/>
      <c r="K18" s="30">
        <v>482</v>
      </c>
      <c r="L18" s="42"/>
      <c r="M18" s="43"/>
      <c r="N18" s="12"/>
      <c r="O18" s="12"/>
      <c r="P18" s="12"/>
      <c r="Q18" s="12"/>
      <c r="R18" s="13">
        <f t="shared" si="0"/>
        <v>0</v>
      </c>
    </row>
    <row r="19" spans="1:18" ht="24.75" customHeight="1" thickBot="1">
      <c r="A19" s="27">
        <v>41</v>
      </c>
      <c r="B19" s="28"/>
      <c r="C19" s="28"/>
      <c r="D19" s="36" t="s">
        <v>25</v>
      </c>
      <c r="E19" s="37"/>
      <c r="F19" s="37"/>
      <c r="G19" s="37"/>
      <c r="H19" s="37"/>
      <c r="I19" s="37"/>
      <c r="J19" s="38"/>
      <c r="K19" s="30">
        <v>485</v>
      </c>
      <c r="L19" s="31"/>
      <c r="M19" s="32"/>
      <c r="N19" s="12"/>
      <c r="O19" s="12"/>
      <c r="P19" s="12"/>
      <c r="Q19" s="12"/>
      <c r="R19" s="13">
        <f t="shared" si="0"/>
        <v>0</v>
      </c>
    </row>
    <row r="20" spans="1:18" ht="24.75" customHeight="1" hidden="1">
      <c r="A20" s="27"/>
      <c r="B20" s="28"/>
      <c r="C20" s="28"/>
      <c r="D20" s="36"/>
      <c r="E20" s="37"/>
      <c r="F20" s="37"/>
      <c r="G20" s="37"/>
      <c r="H20" s="37"/>
      <c r="I20" s="37"/>
      <c r="J20" s="38"/>
      <c r="K20" s="30"/>
      <c r="L20" s="31"/>
      <c r="M20" s="32"/>
      <c r="N20" s="12"/>
      <c r="O20" s="12"/>
      <c r="P20" s="12"/>
      <c r="Q20" s="12"/>
      <c r="R20" s="13">
        <f t="shared" si="0"/>
        <v>0</v>
      </c>
    </row>
    <row r="21" spans="1:18" ht="24.75" customHeight="1" hidden="1">
      <c r="A21" s="27"/>
      <c r="B21" s="28"/>
      <c r="C21" s="28"/>
      <c r="D21" s="36"/>
      <c r="E21" s="37"/>
      <c r="F21" s="37"/>
      <c r="G21" s="37"/>
      <c r="H21" s="37"/>
      <c r="I21" s="37"/>
      <c r="J21" s="38"/>
      <c r="K21" s="30"/>
      <c r="L21" s="31"/>
      <c r="M21" s="3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5"/>
      <c r="L23" s="35"/>
      <c r="M23" s="35"/>
      <c r="N23" s="14"/>
      <c r="O23" s="14"/>
      <c r="P23" s="14"/>
      <c r="Q23" s="14"/>
      <c r="R23" s="15">
        <f>N23+O23+P23+Q23</f>
        <v>0</v>
      </c>
    </row>
    <row r="24" spans="1:18" ht="24.75" customHeight="1" thickBot="1" thickTop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1485000</v>
      </c>
      <c r="O24" s="16">
        <f>SUM(O7:O23)</f>
        <v>935000</v>
      </c>
      <c r="P24" s="16">
        <f>SUM(P7:P23)</f>
        <v>655000</v>
      </c>
      <c r="Q24" s="16">
        <f>SUM(Q7:Q23)</f>
        <v>1775000</v>
      </c>
      <c r="R24" s="16">
        <f>SUM(R7:R23)</f>
        <v>4850000</v>
      </c>
    </row>
    <row r="25" ht="15.75" thickTop="1"/>
  </sheetData>
  <sheetProtection password="C714" sheet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5" sqref="N5:R5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60" t="str">
        <f>'788-1'!A1:R1</f>
        <v>Годишен финансиски план на расходи по квартали за 2024 година во денари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.75" thickBot="1"/>
    <row r="3" spans="1:18" ht="27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1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65" t="str">
        <f>'788-1'!O4:R4</f>
        <v>ИСППИ</v>
      </c>
      <c r="P4" s="66"/>
      <c r="Q4" s="66"/>
      <c r="R4" s="67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5" t="str">
        <f>'788-1'!N5:R5</f>
        <v>Планиран износ по квартали во денари</v>
      </c>
      <c r="O5" s="56"/>
      <c r="P5" s="56"/>
      <c r="Q5" s="56"/>
      <c r="R5" s="56"/>
    </row>
    <row r="6" spans="1:18" ht="24.75" customHeight="1" thickBot="1" thickTop="1">
      <c r="A6" s="57" t="s">
        <v>6</v>
      </c>
      <c r="B6" s="57"/>
      <c r="C6" s="57"/>
      <c r="D6" s="58" t="s">
        <v>7</v>
      </c>
      <c r="E6" s="58"/>
      <c r="F6" s="58"/>
      <c r="G6" s="58"/>
      <c r="H6" s="58"/>
      <c r="I6" s="58"/>
      <c r="J6" s="58"/>
      <c r="K6" s="57" t="s">
        <v>8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52">
        <f>'788-1'!K7:M7</f>
        <v>404</v>
      </c>
      <c r="L7" s="52"/>
      <c r="M7" s="52"/>
      <c r="N7" s="10"/>
      <c r="O7" s="10"/>
      <c r="P7" s="10"/>
      <c r="Q7" s="10"/>
      <c r="R7" s="11">
        <f>SUM(N7:Q7)</f>
        <v>0</v>
      </c>
    </row>
    <row r="8" spans="1:18" ht="24.75" customHeight="1">
      <c r="A8" s="27"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28">
        <f>'788-1'!K8:M8</f>
        <v>420</v>
      </c>
      <c r="L8" s="28"/>
      <c r="M8" s="28"/>
      <c r="N8" s="12"/>
      <c r="O8" s="12"/>
      <c r="P8" s="12"/>
      <c r="Q8" s="12"/>
      <c r="R8" s="13">
        <f>SUM(N8:Q8)</f>
        <v>0</v>
      </c>
    </row>
    <row r="9" spans="1:18" ht="24.75" customHeight="1">
      <c r="A9" s="27"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28">
        <f>'788-1'!K9:M9</f>
        <v>421</v>
      </c>
      <c r="L9" s="28"/>
      <c r="M9" s="28"/>
      <c r="N9" s="12"/>
      <c r="O9" s="12"/>
      <c r="P9" s="12"/>
      <c r="Q9" s="12"/>
      <c r="R9" s="13">
        <f aca="true" t="shared" si="0" ref="R9:R23">SUM(N9:Q9)</f>
        <v>0</v>
      </c>
    </row>
    <row r="10" spans="1:18" ht="24.75" customHeight="1">
      <c r="A10" s="27"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28">
        <f>'788-1'!K10:M10</f>
        <v>423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28">
        <f>'788-1'!K11:M11</f>
        <v>424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28">
        <f>'788-1'!K12:M12</f>
        <v>425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72" t="str">
        <f>'788-1'!D13:J13</f>
        <v>Други тековни расходи</v>
      </c>
      <c r="E13" s="72"/>
      <c r="F13" s="72"/>
      <c r="G13" s="72"/>
      <c r="H13" s="72"/>
      <c r="I13" s="72"/>
      <c r="J13" s="72"/>
      <c r="K13" s="73">
        <f>'788-1'!K13:M13</f>
        <v>426</v>
      </c>
      <c r="L13" s="73"/>
      <c r="M13" s="73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28">
        <f>'788-1'!K14:M14</f>
        <v>427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28">
        <f>'788-1'!K15:M15</f>
        <v>464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4">
        <v>41</v>
      </c>
      <c r="B16" s="45"/>
      <c r="C16" s="46"/>
      <c r="D16" s="70" t="str">
        <f>'788-1'!D16:J16</f>
        <v>Купувања на опрема и машини</v>
      </c>
      <c r="E16" s="70"/>
      <c r="F16" s="70"/>
      <c r="G16" s="70"/>
      <c r="H16" s="70"/>
      <c r="I16" s="70"/>
      <c r="J16" s="70"/>
      <c r="K16" s="71">
        <f>'788-1'!K16:M16</f>
        <v>480</v>
      </c>
      <c r="L16" s="71"/>
      <c r="M16" s="71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70" t="str">
        <f>'788-1'!D17:J17</f>
        <v>Градежни објекти</v>
      </c>
      <c r="E17" s="70"/>
      <c r="F17" s="70"/>
      <c r="G17" s="70"/>
      <c r="H17" s="70"/>
      <c r="I17" s="70"/>
      <c r="J17" s="70"/>
      <c r="K17" s="71">
        <f>'788-1'!K17:M17</f>
        <v>481</v>
      </c>
      <c r="L17" s="71"/>
      <c r="M17" s="71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70" t="str">
        <f>'788-1'!D18:J18</f>
        <v>Други градежни објекти</v>
      </c>
      <c r="E18" s="70"/>
      <c r="F18" s="70"/>
      <c r="G18" s="70"/>
      <c r="H18" s="70"/>
      <c r="I18" s="70"/>
      <c r="J18" s="70"/>
      <c r="K18" s="71">
        <f>'788-1'!K18:M18</f>
        <v>482</v>
      </c>
      <c r="L18" s="71"/>
      <c r="M18" s="71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70" t="str">
        <f>'788-1'!D19:J19</f>
        <v>Вложувања и нефинасиски средства</v>
      </c>
      <c r="E19" s="70"/>
      <c r="F19" s="70"/>
      <c r="G19" s="70"/>
      <c r="H19" s="70"/>
      <c r="I19" s="70"/>
      <c r="J19" s="70"/>
      <c r="K19" s="71">
        <f>'788-1'!K19:M19</f>
        <v>485</v>
      </c>
      <c r="L19" s="71"/>
      <c r="M19" s="71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28">
        <f>'788-1'!K20:M20</f>
        <v>0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>
        <f>'788-1'!D21:J21</f>
        <v>0</v>
      </c>
      <c r="E21" s="29"/>
      <c r="F21" s="29"/>
      <c r="G21" s="29"/>
      <c r="H21" s="29"/>
      <c r="I21" s="29"/>
      <c r="J21" s="29"/>
      <c r="K21" s="28">
        <f>'788-1'!K21:M21</f>
        <v>0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8"/>
      <c r="E22" s="68"/>
      <c r="F22" s="68"/>
      <c r="G22" s="68"/>
      <c r="H22" s="68"/>
      <c r="I22" s="68"/>
      <c r="J22" s="68"/>
      <c r="K22" s="28">
        <f>'788-1'!K22:M22</f>
        <v>0</v>
      </c>
      <c r="L22" s="28"/>
      <c r="M22" s="28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3">
        <f t="shared" si="0"/>
        <v>0</v>
      </c>
    </row>
    <row r="24" spans="1:18" ht="24.75" customHeight="1" thickBot="1" thickTop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9" sqref="N9:Q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60" t="str">
        <f>'788-1'!A1:R1</f>
        <v>Годишен финансиски план на расходи по квартали за 2024 година во денари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ht="15.75" thickBot="1"/>
    <row r="3" spans="1:18" ht="27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1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65" t="str">
        <f>'788-1'!O4:R4</f>
        <v>ИСППИ</v>
      </c>
      <c r="P4" s="66"/>
      <c r="Q4" s="66"/>
      <c r="R4" s="67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5" t="str">
        <f>'788-1'!N5:R5</f>
        <v>Планиран износ по квартали во денари</v>
      </c>
      <c r="O5" s="56"/>
      <c r="P5" s="56"/>
      <c r="Q5" s="56"/>
      <c r="R5" s="56"/>
    </row>
    <row r="6" spans="1:18" ht="24.75" customHeight="1" thickBot="1" thickTop="1">
      <c r="A6" s="57" t="s">
        <v>6</v>
      </c>
      <c r="B6" s="57"/>
      <c r="C6" s="57"/>
      <c r="D6" s="58" t="s">
        <v>7</v>
      </c>
      <c r="E6" s="58"/>
      <c r="F6" s="58"/>
      <c r="G6" s="58"/>
      <c r="H6" s="58"/>
      <c r="I6" s="58"/>
      <c r="J6" s="58"/>
      <c r="K6" s="57" t="s">
        <v>8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52">
        <f>'788-1'!K7:M7</f>
        <v>404</v>
      </c>
      <c r="L7" s="52"/>
      <c r="M7" s="52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28">
        <f>'788-1'!K8:M8</f>
        <v>420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28">
        <f>'788-1'!K9:M9</f>
        <v>421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28">
        <f>'788-1'!K10:M10</f>
        <v>423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28">
        <f>'788-1'!K11:M11</f>
        <v>424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28">
        <f>'788-1'!K12:M12</f>
        <v>425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72" t="str">
        <f>'788-1'!D13:J13</f>
        <v>Други тековни расходи</v>
      </c>
      <c r="E13" s="72"/>
      <c r="F13" s="72"/>
      <c r="G13" s="72"/>
      <c r="H13" s="72"/>
      <c r="I13" s="72"/>
      <c r="J13" s="72"/>
      <c r="K13" s="73">
        <f>'788-1'!K13:M13</f>
        <v>426</v>
      </c>
      <c r="L13" s="73"/>
      <c r="M13" s="73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70" t="str">
        <f>'788-1'!D14:J14</f>
        <v>Привремени вработувања</v>
      </c>
      <c r="E14" s="70"/>
      <c r="F14" s="70"/>
      <c r="G14" s="70"/>
      <c r="H14" s="70"/>
      <c r="I14" s="70"/>
      <c r="J14" s="70"/>
      <c r="K14" s="28">
        <f>'788-1'!K14:M14</f>
        <v>427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70" t="str">
        <f>'788-1'!D15:J15</f>
        <v>Други трансвери</v>
      </c>
      <c r="E15" s="70"/>
      <c r="F15" s="70"/>
      <c r="G15" s="70"/>
      <c r="H15" s="70"/>
      <c r="I15" s="70"/>
      <c r="J15" s="70"/>
      <c r="K15" s="28">
        <f>'788-1'!K15:M15</f>
        <v>464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4">
        <v>41</v>
      </c>
      <c r="B16" s="45"/>
      <c r="C16" s="46"/>
      <c r="D16" s="70" t="str">
        <f>'788-1'!D16:J16</f>
        <v>Купувања на опрема и машини</v>
      </c>
      <c r="E16" s="70"/>
      <c r="F16" s="70"/>
      <c r="G16" s="70"/>
      <c r="H16" s="70"/>
      <c r="I16" s="70"/>
      <c r="J16" s="70"/>
      <c r="K16" s="71">
        <f>'788-1'!K16:M16</f>
        <v>480</v>
      </c>
      <c r="L16" s="71"/>
      <c r="M16" s="71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70" t="str">
        <f>'788-1'!D17:J17</f>
        <v>Градежни објекти</v>
      </c>
      <c r="E17" s="70"/>
      <c r="F17" s="70"/>
      <c r="G17" s="70"/>
      <c r="H17" s="70"/>
      <c r="I17" s="70"/>
      <c r="J17" s="70"/>
      <c r="K17" s="71">
        <f>'788-1'!K17:M17</f>
        <v>481</v>
      </c>
      <c r="L17" s="71"/>
      <c r="M17" s="71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70" t="str">
        <f>'788-1'!D18:J18</f>
        <v>Други градежни објекти</v>
      </c>
      <c r="E18" s="70"/>
      <c r="F18" s="70"/>
      <c r="G18" s="70"/>
      <c r="H18" s="70"/>
      <c r="I18" s="70"/>
      <c r="J18" s="70"/>
      <c r="K18" s="71">
        <f>'788-1'!K18:M18</f>
        <v>482</v>
      </c>
      <c r="L18" s="71"/>
      <c r="M18" s="71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70" t="str">
        <f>'788-1'!D19:J19</f>
        <v>Вложувања и нефинасиски средства</v>
      </c>
      <c r="E19" s="70"/>
      <c r="F19" s="70"/>
      <c r="G19" s="70"/>
      <c r="H19" s="70"/>
      <c r="I19" s="70"/>
      <c r="J19" s="70"/>
      <c r="K19" s="71">
        <f>'788-1'!K19:M19</f>
        <v>485</v>
      </c>
      <c r="L19" s="71"/>
      <c r="M19" s="71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70">
        <f>'788-1'!D20:J20</f>
        <v>0</v>
      </c>
      <c r="E20" s="70"/>
      <c r="F20" s="70"/>
      <c r="G20" s="70"/>
      <c r="H20" s="70"/>
      <c r="I20" s="70"/>
      <c r="J20" s="70"/>
      <c r="K20" s="28">
        <f>'788-1'!K20:M20</f>
        <v>0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>
        <f>'788-1'!D21:J21</f>
        <v>0</v>
      </c>
      <c r="E21" s="29"/>
      <c r="F21" s="29"/>
      <c r="G21" s="29"/>
      <c r="H21" s="29"/>
      <c r="I21" s="29"/>
      <c r="J21" s="29"/>
      <c r="K21" s="28">
        <f>'788-1'!K21:M21</f>
        <v>0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8"/>
      <c r="E22" s="68"/>
      <c r="F22" s="68"/>
      <c r="G22" s="68"/>
      <c r="H22" s="68"/>
      <c r="I22" s="68"/>
      <c r="J22" s="68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3" right="0.3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ИСППИ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ИСППИ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ИСППИ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ИСППИ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4" t="str">
        <f>'788-1'!A1:R1</f>
        <v>Годишен финансиски план на расходи по квартали за 2024 година во денари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5.75" thickBot="1"/>
    <row r="3" spans="1:18" ht="27" customHeight="1" thickBot="1" thickTop="1">
      <c r="A3" s="61" t="str">
        <f>'788-1'!A3:E3</f>
        <v>Раздел</v>
      </c>
      <c r="B3" s="61"/>
      <c r="C3" s="61"/>
      <c r="D3" s="61"/>
      <c r="E3" s="61"/>
      <c r="F3" s="61" t="str">
        <f>'788-1'!F3:J3</f>
        <v>ркб -можност за внесување</v>
      </c>
      <c r="G3" s="61"/>
      <c r="H3" s="61"/>
      <c r="I3" s="61"/>
      <c r="J3" s="61"/>
      <c r="K3" s="61" t="str">
        <f>'788-1'!K3:M3</f>
        <v>тип на сметка</v>
      </c>
      <c r="L3" s="61"/>
      <c r="M3" s="61"/>
      <c r="N3" s="2" t="str">
        <f>'788-1'!N3</f>
        <v>Индивидуална партија</v>
      </c>
      <c r="O3" s="62" t="str">
        <f>'788-1'!O3:R3</f>
        <v>Назив на буџетскиот корисник</v>
      </c>
      <c r="P3" s="63"/>
      <c r="Q3" s="63"/>
      <c r="R3" s="64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5" t="str">
        <f>'788-1'!O4:R4</f>
        <v>ИСППИ</v>
      </c>
      <c r="P4" s="76"/>
      <c r="Q4" s="76"/>
      <c r="R4" s="77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27</v>
      </c>
      <c r="O5" s="78"/>
      <c r="P5" s="79"/>
      <c r="Q5" s="79"/>
      <c r="R5" s="80"/>
    </row>
    <row r="6" spans="1:18" ht="24.75" customHeight="1" thickBot="1" thickTop="1">
      <c r="A6" s="57" t="str">
        <f>'788-1'!A6:C6</f>
        <v>Број на програма</v>
      </c>
      <c r="B6" s="57"/>
      <c r="C6" s="57"/>
      <c r="D6" s="58" t="str">
        <f>'788-1'!D6:J6</f>
        <v>Назив на програмата</v>
      </c>
      <c r="E6" s="58"/>
      <c r="F6" s="58"/>
      <c r="G6" s="58"/>
      <c r="H6" s="58"/>
      <c r="I6" s="58"/>
      <c r="J6" s="58"/>
      <c r="K6" s="57" t="str">
        <f>'788-1'!K6:M6</f>
        <v>расходна ставка</v>
      </c>
      <c r="L6" s="57"/>
      <c r="M6" s="57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9">
        <f>'788-1'!A7:C7</f>
        <v>41</v>
      </c>
      <c r="B7" s="52"/>
      <c r="C7" s="52"/>
      <c r="D7" s="51" t="str">
        <f>'788-1'!D7:J7</f>
        <v>Надоместоци</v>
      </c>
      <c r="E7" s="51"/>
      <c r="F7" s="51"/>
      <c r="G7" s="51"/>
      <c r="H7" s="51"/>
      <c r="I7" s="51"/>
      <c r="J7" s="51"/>
      <c r="K7" s="81">
        <f>'788-1'!K7:M7</f>
        <v>404</v>
      </c>
      <c r="L7" s="81"/>
      <c r="M7" s="81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69" t="str">
        <f>'788-1'!D8:J8</f>
        <v>Патни и дневни расходи</v>
      </c>
      <c r="E8" s="69"/>
      <c r="F8" s="69"/>
      <c r="G8" s="69"/>
      <c r="H8" s="69"/>
      <c r="I8" s="69"/>
      <c r="J8" s="69"/>
      <c r="K8" s="82">
        <f>'788-1'!K8:M8</f>
        <v>420</v>
      </c>
      <c r="L8" s="82"/>
      <c r="M8" s="82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69" t="str">
        <f>'788-1'!D9:J9</f>
        <v>Комунални услуги, греење, комуникација и транспорт</v>
      </c>
      <c r="E9" s="69"/>
      <c r="F9" s="69"/>
      <c r="G9" s="69"/>
      <c r="H9" s="69"/>
      <c r="I9" s="69"/>
      <c r="J9" s="69"/>
      <c r="K9" s="82">
        <f>'788-1'!K9:M9</f>
        <v>421</v>
      </c>
      <c r="L9" s="82"/>
      <c r="M9" s="82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69" t="str">
        <f>'788-1'!D10:J10</f>
        <v>Материјал и ситен инвентар</v>
      </c>
      <c r="E10" s="69"/>
      <c r="F10" s="69"/>
      <c r="G10" s="69"/>
      <c r="H10" s="69"/>
      <c r="I10" s="69"/>
      <c r="J10" s="69"/>
      <c r="K10" s="82">
        <f>'788-1'!K10:M10</f>
        <v>423</v>
      </c>
      <c r="L10" s="82"/>
      <c r="M10" s="82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69" t="str">
        <f>'788-1'!D11:J11</f>
        <v>Поправки и тековно одржување</v>
      </c>
      <c r="E11" s="69"/>
      <c r="F11" s="69"/>
      <c r="G11" s="69"/>
      <c r="H11" s="69"/>
      <c r="I11" s="69"/>
      <c r="J11" s="69"/>
      <c r="K11" s="82">
        <f>'788-1'!K11:M11</f>
        <v>424</v>
      </c>
      <c r="L11" s="82"/>
      <c r="M11" s="82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69" t="str">
        <f>'788-1'!D12:J12</f>
        <v>Договорни услуги</v>
      </c>
      <c r="E12" s="69"/>
      <c r="F12" s="69"/>
      <c r="G12" s="69"/>
      <c r="H12" s="69"/>
      <c r="I12" s="69"/>
      <c r="J12" s="69"/>
      <c r="K12" s="82">
        <f>'788-1'!K12:M12</f>
        <v>425</v>
      </c>
      <c r="L12" s="82"/>
      <c r="M12" s="82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70" t="str">
        <f>'788-1'!D13:J13</f>
        <v>Други тековни расходи</v>
      </c>
      <c r="E13" s="70"/>
      <c r="F13" s="70"/>
      <c r="G13" s="70"/>
      <c r="H13" s="70"/>
      <c r="I13" s="70"/>
      <c r="J13" s="70"/>
      <c r="K13" s="83">
        <f>'788-1'!K13:M13</f>
        <v>426</v>
      </c>
      <c r="L13" s="83"/>
      <c r="M13" s="83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69" t="str">
        <f>'788-1'!D14:J14</f>
        <v>Привремени вработувања</v>
      </c>
      <c r="E14" s="69"/>
      <c r="F14" s="69"/>
      <c r="G14" s="69"/>
      <c r="H14" s="69"/>
      <c r="I14" s="69"/>
      <c r="J14" s="69"/>
      <c r="K14" s="82">
        <f>'788-1'!K14:M14</f>
        <v>427</v>
      </c>
      <c r="L14" s="82"/>
      <c r="M14" s="82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69" t="str">
        <f>'788-1'!D15:J15</f>
        <v>Други трансвери</v>
      </c>
      <c r="E15" s="69"/>
      <c r="F15" s="69"/>
      <c r="G15" s="69"/>
      <c r="H15" s="69"/>
      <c r="I15" s="69"/>
      <c r="J15" s="69"/>
      <c r="K15" s="82">
        <f>'788-1'!K15:M15</f>
        <v>464</v>
      </c>
      <c r="L15" s="82"/>
      <c r="M15" s="82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69" t="str">
        <f>'788-1'!D16:J16</f>
        <v>Купувања на опрема и машини</v>
      </c>
      <c r="E16" s="69"/>
      <c r="F16" s="69"/>
      <c r="G16" s="69"/>
      <c r="H16" s="69"/>
      <c r="I16" s="69"/>
      <c r="J16" s="69"/>
      <c r="K16" s="82">
        <f>'788-1'!K16:M16</f>
        <v>480</v>
      </c>
      <c r="L16" s="82"/>
      <c r="M16" s="82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69" t="str">
        <f>'788-1'!D17:J17</f>
        <v>Градежни објекти</v>
      </c>
      <c r="E17" s="69"/>
      <c r="F17" s="69"/>
      <c r="G17" s="69"/>
      <c r="H17" s="69"/>
      <c r="I17" s="69"/>
      <c r="J17" s="69"/>
      <c r="K17" s="82">
        <f>'788-1'!K17:M17</f>
        <v>481</v>
      </c>
      <c r="L17" s="82"/>
      <c r="M17" s="82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69" t="str">
        <f>'788-1'!D18:J18</f>
        <v>Други градежни објекти</v>
      </c>
      <c r="E18" s="69"/>
      <c r="F18" s="69"/>
      <c r="G18" s="69"/>
      <c r="H18" s="69"/>
      <c r="I18" s="69"/>
      <c r="J18" s="69"/>
      <c r="K18" s="82">
        <f>'788-1'!K18:M18</f>
        <v>482</v>
      </c>
      <c r="L18" s="82"/>
      <c r="M18" s="82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69" t="str">
        <f>'788-1'!D19:J19</f>
        <v>Вложувања и нефинасиски средства</v>
      </c>
      <c r="E19" s="69"/>
      <c r="F19" s="69"/>
      <c r="G19" s="69"/>
      <c r="H19" s="69"/>
      <c r="I19" s="69"/>
      <c r="J19" s="69"/>
      <c r="K19" s="82">
        <f>'788-1'!K19:M19</f>
        <v>485</v>
      </c>
      <c r="L19" s="82"/>
      <c r="M19" s="82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0</v>
      </c>
      <c r="B20" s="28"/>
      <c r="C20" s="28"/>
      <c r="D20" s="69">
        <f>'788-1'!D20:J20</f>
        <v>0</v>
      </c>
      <c r="E20" s="69"/>
      <c r="F20" s="69"/>
      <c r="G20" s="69"/>
      <c r="H20" s="69"/>
      <c r="I20" s="69"/>
      <c r="J20" s="69"/>
      <c r="K20" s="82">
        <f>'788-1'!K20:M20</f>
        <v>0</v>
      </c>
      <c r="L20" s="82"/>
      <c r="M20" s="82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0</v>
      </c>
      <c r="B21" s="28"/>
      <c r="C21" s="28"/>
      <c r="D21" s="69">
        <f>'788-1'!D21:J21</f>
        <v>0</v>
      </c>
      <c r="E21" s="69"/>
      <c r="F21" s="69"/>
      <c r="G21" s="69"/>
      <c r="H21" s="69"/>
      <c r="I21" s="69"/>
      <c r="J21" s="69"/>
      <c r="K21" s="82">
        <f>'788-1'!K21:M21</f>
        <v>0</v>
      </c>
      <c r="L21" s="82"/>
      <c r="M21" s="82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69">
        <f>'788-1'!D22:J22</f>
        <v>0</v>
      </c>
      <c r="E22" s="69"/>
      <c r="F22" s="69"/>
      <c r="G22" s="69"/>
      <c r="H22" s="69"/>
      <c r="I22" s="69"/>
      <c r="J22" s="69"/>
      <c r="K22" s="82">
        <f>'788-1'!K22:M22</f>
        <v>0</v>
      </c>
      <c r="L22" s="82"/>
      <c r="M22" s="82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7">
        <f>'788-1'!K23:M23</f>
        <v>0</v>
      </c>
      <c r="L23" s="87"/>
      <c r="M23" s="8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4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Windows User</cp:lastModifiedBy>
  <cp:lastPrinted>2023-12-14T08:45:26Z</cp:lastPrinted>
  <dcterms:created xsi:type="dcterms:W3CDTF">2019-12-10T12:32:11Z</dcterms:created>
  <dcterms:modified xsi:type="dcterms:W3CDTF">2023-12-27T08:59:35Z</dcterms:modified>
  <cp:category/>
  <cp:version/>
  <cp:contentType/>
  <cp:contentStatus/>
</cp:coreProperties>
</file>